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artenza\Desktop\"/>
    </mc:Choice>
  </mc:AlternateContent>
  <bookViews>
    <workbookView xWindow="0" yWindow="0" windowWidth="28800" windowHeight="12300"/>
  </bookViews>
  <sheets>
    <sheet name="Résultats Provisoires" sheetId="3" r:id="rId1"/>
    <sheet name="Bureau 1" sheetId="4" r:id="rId2"/>
    <sheet name="Bureau 2" sheetId="5" r:id="rId3"/>
    <sheet name="Bureau 3" sheetId="6" r:id="rId4"/>
    <sheet name="Bureau 4" sheetId="7" r:id="rId5"/>
    <sheet name="Bureau 5" sheetId="8" r:id="rId6"/>
    <sheet name="Bureau 6" sheetId="9" r:id="rId7"/>
    <sheet name="REGIONALES " sheetId="1" state="hidden" r:id="rId8"/>
    <sheet name="DEPARTEMENTALES" sheetId="2" state="hidden" r:id="rId9"/>
  </sheets>
  <definedNames>
    <definedName name="_xlnm.Print_Area" localSheetId="1">'Bureau 1'!#REF!</definedName>
    <definedName name="_xlnm.Print_Area" localSheetId="2">'Bureau 2'!#REF!</definedName>
    <definedName name="_xlnm.Print_Area" localSheetId="3">'Bureau 3'!#REF!</definedName>
    <definedName name="_xlnm.Print_Area" localSheetId="4">'Bureau 4'!#REF!</definedName>
    <definedName name="_xlnm.Print_Area" localSheetId="5">'Bureau 5'!#REF!</definedName>
    <definedName name="_xlnm.Print_Area" localSheetId="6">'Bureau 6'!#REF!</definedName>
    <definedName name="_xlnm.Print_Area" localSheetId="0">'Résultats Provisoires'!$A$1:$I$9</definedName>
  </definedNames>
  <calcPr calcId="162913"/>
</workbook>
</file>

<file path=xl/calcChain.xml><?xml version="1.0" encoding="utf-8"?>
<calcChain xmlns="http://schemas.openxmlformats.org/spreadsheetml/2006/main">
  <c r="I6" i="3" l="1"/>
  <c r="I5" i="3"/>
  <c r="I7" i="3"/>
  <c r="B9" i="4" l="1"/>
  <c r="B8" i="4"/>
  <c r="B6" i="4"/>
  <c r="B5" i="4"/>
  <c r="B4" i="4"/>
  <c r="G9" i="9"/>
  <c r="F9" i="9"/>
  <c r="E9" i="9"/>
  <c r="D9" i="9"/>
  <c r="C9" i="9"/>
  <c r="B9" i="9"/>
  <c r="H9" i="9" s="1"/>
  <c r="G8" i="9"/>
  <c r="F8" i="9"/>
  <c r="E8" i="9"/>
  <c r="D8" i="9"/>
  <c r="C8" i="9"/>
  <c r="B8" i="9"/>
  <c r="H8" i="9" s="1"/>
  <c r="G7" i="9"/>
  <c r="H6" i="9"/>
  <c r="G6" i="9"/>
  <c r="F6" i="9"/>
  <c r="E6" i="9"/>
  <c r="D6" i="9"/>
  <c r="C6" i="9"/>
  <c r="B6" i="9"/>
  <c r="G5" i="9"/>
  <c r="F5" i="9"/>
  <c r="E5" i="9"/>
  <c r="D5" i="9"/>
  <c r="C5" i="9"/>
  <c r="C7" i="9" s="1"/>
  <c r="B5" i="9"/>
  <c r="H5" i="9" s="1"/>
  <c r="G4" i="9"/>
  <c r="F4" i="9"/>
  <c r="F7" i="9" s="1"/>
  <c r="E4" i="9"/>
  <c r="E7" i="9" s="1"/>
  <c r="D4" i="9"/>
  <c r="D7" i="9" s="1"/>
  <c r="C4" i="9"/>
  <c r="B4" i="9"/>
  <c r="B7" i="9" s="1"/>
  <c r="G9" i="8"/>
  <c r="F9" i="8"/>
  <c r="E9" i="8"/>
  <c r="D9" i="8"/>
  <c r="C9" i="8"/>
  <c r="B9" i="8"/>
  <c r="H9" i="8" s="1"/>
  <c r="G8" i="8"/>
  <c r="F8" i="8"/>
  <c r="E8" i="8"/>
  <c r="D8" i="8"/>
  <c r="C8" i="8"/>
  <c r="B8" i="8"/>
  <c r="H8" i="8" s="1"/>
  <c r="E7" i="8"/>
  <c r="G6" i="8"/>
  <c r="F6" i="8"/>
  <c r="H6" i="8" s="1"/>
  <c r="E6" i="8"/>
  <c r="D6" i="8"/>
  <c r="C6" i="8"/>
  <c r="B6" i="8"/>
  <c r="G5" i="8"/>
  <c r="G7" i="8" s="1"/>
  <c r="F5" i="8"/>
  <c r="E5" i="8"/>
  <c r="D5" i="8"/>
  <c r="C5" i="8"/>
  <c r="B5" i="8"/>
  <c r="H5" i="8" s="1"/>
  <c r="G4" i="8"/>
  <c r="F4" i="8"/>
  <c r="F7" i="8" s="1"/>
  <c r="E4" i="8"/>
  <c r="D4" i="8"/>
  <c r="D7" i="8" s="1"/>
  <c r="C4" i="8"/>
  <c r="C7" i="8" s="1"/>
  <c r="B4" i="8"/>
  <c r="B7" i="8" s="1"/>
  <c r="G9" i="7"/>
  <c r="F9" i="7"/>
  <c r="E9" i="7"/>
  <c r="D9" i="7"/>
  <c r="C9" i="7"/>
  <c r="B9" i="7"/>
  <c r="H9" i="7" s="1"/>
  <c r="G8" i="7"/>
  <c r="F8" i="7"/>
  <c r="E8" i="7"/>
  <c r="D8" i="7"/>
  <c r="C8" i="7"/>
  <c r="B8" i="7"/>
  <c r="H8" i="7" s="1"/>
  <c r="E7" i="7"/>
  <c r="G6" i="7"/>
  <c r="F6" i="7"/>
  <c r="E6" i="7"/>
  <c r="D6" i="7"/>
  <c r="C6" i="7"/>
  <c r="B6" i="7"/>
  <c r="H6" i="7" s="1"/>
  <c r="G5" i="7"/>
  <c r="G7" i="7" s="1"/>
  <c r="F5" i="7"/>
  <c r="E5" i="7"/>
  <c r="D5" i="7"/>
  <c r="C5" i="7"/>
  <c r="B5" i="7"/>
  <c r="H5" i="7" s="1"/>
  <c r="G4" i="7"/>
  <c r="F4" i="7"/>
  <c r="F7" i="7" s="1"/>
  <c r="E4" i="7"/>
  <c r="D4" i="7"/>
  <c r="D7" i="7" s="1"/>
  <c r="C4" i="7"/>
  <c r="C7" i="7" s="1"/>
  <c r="B4" i="7"/>
  <c r="B7" i="7" s="1"/>
  <c r="H7" i="7" s="1"/>
  <c r="G9" i="6"/>
  <c r="F9" i="6"/>
  <c r="E9" i="6"/>
  <c r="D9" i="6"/>
  <c r="C9" i="6"/>
  <c r="B9" i="6"/>
  <c r="H9" i="6" s="1"/>
  <c r="G8" i="6"/>
  <c r="F8" i="6"/>
  <c r="E8" i="6"/>
  <c r="D8" i="6"/>
  <c r="C8" i="6"/>
  <c r="B8" i="6"/>
  <c r="H8" i="6" s="1"/>
  <c r="E7" i="6"/>
  <c r="G6" i="6"/>
  <c r="F6" i="6"/>
  <c r="H6" i="6" s="1"/>
  <c r="E6" i="6"/>
  <c r="D6" i="6"/>
  <c r="C6" i="6"/>
  <c r="B6" i="6"/>
  <c r="G5" i="6"/>
  <c r="G7" i="6" s="1"/>
  <c r="F5" i="6"/>
  <c r="E5" i="6"/>
  <c r="D5" i="6"/>
  <c r="C5" i="6"/>
  <c r="B5" i="6"/>
  <c r="H5" i="6" s="1"/>
  <c r="G4" i="6"/>
  <c r="F4" i="6"/>
  <c r="F7" i="6" s="1"/>
  <c r="E4" i="6"/>
  <c r="D4" i="6"/>
  <c r="D7" i="6" s="1"/>
  <c r="C4" i="6"/>
  <c r="C7" i="6" s="1"/>
  <c r="B4" i="6"/>
  <c r="H4" i="6" s="1"/>
  <c r="G9" i="5"/>
  <c r="F9" i="5"/>
  <c r="E9" i="5"/>
  <c r="D9" i="5"/>
  <c r="C9" i="5"/>
  <c r="B9" i="5"/>
  <c r="H9" i="5" s="1"/>
  <c r="G8" i="5"/>
  <c r="F8" i="5"/>
  <c r="E8" i="5"/>
  <c r="D8" i="5"/>
  <c r="C8" i="5"/>
  <c r="B8" i="5"/>
  <c r="H8" i="5" s="1"/>
  <c r="G7" i="5"/>
  <c r="H6" i="5"/>
  <c r="G6" i="5"/>
  <c r="F6" i="5"/>
  <c r="E6" i="5"/>
  <c r="D6" i="5"/>
  <c r="C6" i="5"/>
  <c r="B6" i="5"/>
  <c r="B7" i="5" s="1"/>
  <c r="G5" i="5"/>
  <c r="F5" i="5"/>
  <c r="E5" i="5"/>
  <c r="D5" i="5"/>
  <c r="C5" i="5"/>
  <c r="C7" i="5" s="1"/>
  <c r="B5" i="5"/>
  <c r="H5" i="5" s="1"/>
  <c r="G4" i="5"/>
  <c r="F4" i="5"/>
  <c r="F7" i="5" s="1"/>
  <c r="E4" i="5"/>
  <c r="E7" i="5" s="1"/>
  <c r="D4" i="5"/>
  <c r="D7" i="5" s="1"/>
  <c r="C4" i="5"/>
  <c r="B4" i="5"/>
  <c r="H4" i="5" s="1"/>
  <c r="G9" i="4"/>
  <c r="F9" i="4"/>
  <c r="E9" i="4"/>
  <c r="D9" i="4"/>
  <c r="C9" i="4"/>
  <c r="G8" i="4"/>
  <c r="F8" i="4"/>
  <c r="E8" i="4"/>
  <c r="D8" i="4"/>
  <c r="C8" i="4"/>
  <c r="G6" i="4"/>
  <c r="F6" i="4"/>
  <c r="E6" i="4"/>
  <c r="D6" i="4"/>
  <c r="C6" i="4"/>
  <c r="G5" i="4"/>
  <c r="F5" i="4"/>
  <c r="E5" i="4"/>
  <c r="D5" i="4"/>
  <c r="C5" i="4"/>
  <c r="G4" i="4"/>
  <c r="F4" i="4"/>
  <c r="E4" i="4"/>
  <c r="D4" i="4"/>
  <c r="C4" i="4"/>
  <c r="H7" i="9" l="1"/>
  <c r="H4" i="9"/>
  <c r="H7" i="8"/>
  <c r="H4" i="8"/>
  <c r="H4" i="7"/>
  <c r="E7" i="3" s="1"/>
  <c r="B7" i="6"/>
  <c r="H7" i="6" s="1"/>
  <c r="H7" i="5"/>
  <c r="H9" i="4"/>
  <c r="H8" i="4"/>
  <c r="G7" i="4"/>
  <c r="F7" i="4"/>
  <c r="E7" i="4"/>
  <c r="D7" i="4"/>
  <c r="C7" i="4"/>
  <c r="B7" i="4"/>
  <c r="H6" i="4"/>
  <c r="H5" i="4"/>
  <c r="H4" i="4"/>
  <c r="H3" i="3"/>
  <c r="H5" i="1"/>
  <c r="I5" i="1"/>
  <c r="H5" i="2"/>
  <c r="I5" i="2"/>
  <c r="H7" i="2"/>
  <c r="I6" i="2"/>
  <c r="H8" i="2"/>
  <c r="H9" i="2"/>
  <c r="H10" i="2"/>
  <c r="I10" i="2"/>
  <c r="H4" i="2"/>
  <c r="H8" i="1"/>
  <c r="H9" i="1"/>
  <c r="H10" i="1"/>
  <c r="H7" i="1"/>
  <c r="I7" i="1"/>
  <c r="H4" i="1"/>
  <c r="I4" i="1"/>
  <c r="H3" i="1"/>
  <c r="H6" i="1"/>
  <c r="I6" i="1"/>
  <c r="I8" i="2"/>
  <c r="I9" i="2"/>
  <c r="I8" i="1"/>
  <c r="I9" i="1"/>
  <c r="I10" i="1"/>
  <c r="I7" i="2"/>
  <c r="H7" i="4" l="1"/>
  <c r="G7" i="3"/>
  <c r="F7" i="3"/>
  <c r="D7" i="3"/>
  <c r="B7" i="3"/>
  <c r="H5" i="3"/>
  <c r="C7" i="3"/>
  <c r="H4" i="3"/>
  <c r="I4" i="3" s="1"/>
  <c r="H6" i="3"/>
  <c r="H8" i="3"/>
  <c r="H9" i="3"/>
  <c r="H7" i="3" l="1"/>
  <c r="I8" i="3" s="1"/>
  <c r="I9" i="3" l="1"/>
</calcChain>
</file>

<file path=xl/sharedStrings.xml><?xml version="1.0" encoding="utf-8"?>
<sst xmlns="http://schemas.openxmlformats.org/spreadsheetml/2006/main" count="159" uniqueCount="46">
  <si>
    <t>TOTAL</t>
  </si>
  <si>
    <t>%</t>
  </si>
  <si>
    <t>INSCRITS</t>
  </si>
  <si>
    <t>VOTANTS</t>
  </si>
  <si>
    <t>NULS</t>
  </si>
  <si>
    <t>EXPRIMES</t>
  </si>
  <si>
    <t>L'Ecologie, c'est possible Fabienne GREBERT</t>
  </si>
  <si>
    <t>La région avec toutes ses forces Laurent WAUQUIEZ</t>
  </si>
  <si>
    <t>Liste rassemblement national Andréa KOTARAC</t>
  </si>
  <si>
    <t>Bureau N°1 Salle des fêtes du Bourg</t>
  </si>
  <si>
    <t>Bureau N°2 Salle des fêtes Pont Rouge</t>
  </si>
  <si>
    <t>Bureau N°3 Ecole Claix Centre</t>
  </si>
  <si>
    <t>Bureau N°4 Ecole Malhivert</t>
  </si>
  <si>
    <t>Bureau N°6 Ecole pont Rouge</t>
  </si>
  <si>
    <t>Mme CHARDON Anne-Sophie et     Mr REVIL Christophe</t>
  </si>
  <si>
    <t>Mme DIDIER Claudine et                     Mr PRAT Sylvain</t>
  </si>
  <si>
    <t>BLANC</t>
  </si>
  <si>
    <t>19h</t>
  </si>
  <si>
    <t>Bureau N°5 
Hôtel de ville</t>
  </si>
  <si>
    <t xml:space="preserve">ELECTIONS REGIONALES 27 JUIN 2021 - 2ème tour - Résultats provisoires à </t>
  </si>
  <si>
    <t xml:space="preserve">ELECTIONS DEPARTEMENTALES 27 JUIN 2021 - 2ème tour - Résultats provisoires à </t>
  </si>
  <si>
    <t>Bureau N°2 
Salle des fêtes Pont Rouge</t>
  </si>
  <si>
    <t>Bureau N°1 
Salle des fêtes du Bourg</t>
  </si>
  <si>
    <t>Bureau N°3 
Ecole Claix Centre</t>
  </si>
  <si>
    <t>Bureau N°4 
Ecole Malhivert</t>
  </si>
  <si>
    <t>Bureau N°6 
Ecole pont Rouge</t>
  </si>
  <si>
    <t xml:space="preserve">M. Emmanuel MACRON </t>
  </si>
  <si>
    <t xml:space="preserve">Mme Marine LE PEN </t>
  </si>
  <si>
    <t>Table 1</t>
  </si>
  <si>
    <t>Table 2</t>
  </si>
  <si>
    <t>Table 3</t>
  </si>
  <si>
    <t>Table 4</t>
  </si>
  <si>
    <t>Table 5</t>
  </si>
  <si>
    <t>Table 6</t>
  </si>
  <si>
    <r>
      <t xml:space="preserve">Exemple Arthaud, à la table 1, 1ère feuille 10 votes, 2ème feuille 12 votes, saisir à la colonne Table 1 sur la bonne ligne </t>
    </r>
    <r>
      <rPr>
        <b/>
        <sz val="12"/>
        <rFont val="Arial"/>
        <family val="2"/>
      </rPr>
      <t>=10+12</t>
    </r>
    <r>
      <rPr>
        <sz val="10"/>
        <rFont val="Arial"/>
        <family val="2"/>
      </rPr>
      <t xml:space="preserve"> le calcul se fait ensuite automatiquement (bien mettre le = audébut pour que l'addition se fasse)</t>
    </r>
  </si>
  <si>
    <t>Le report du total de chaque candidat est fait automatiquement sur la première page</t>
  </si>
  <si>
    <t>Pour chaque table, entrer le résultat par table en aditionnant les feuilles. Aucune saisie sur les cellules grisées</t>
  </si>
  <si>
    <t>% des suffrages exprimés</t>
  </si>
  <si>
    <t>En raison des arrondis à la deuxième décimale, la somme des pourcentages peut ne pas être égale à 100%.</t>
  </si>
  <si>
    <t>ELECTION PRESIDENTIELLE - 1er tour - Résultats Provisoires  Bureau N°1 Salle des fêtes du Bourg</t>
  </si>
  <si>
    <t>ELECTION PRESIDENTIELLE - 1er tour - Résultats Provisoires  Bureau N°2 Salle des fêtes Pont Rouge</t>
  </si>
  <si>
    <t>ELECTION PRESIDENTIELLE - 1er tour - Résultats Provisoires  Bureau N°3 Ecole Claix Centre</t>
  </si>
  <si>
    <t>ELECTION PRESIDENTIELLE - 1er tour - Résultats Provisoires  Bureau N°4 Ecole Malhivert</t>
  </si>
  <si>
    <t>ELECTION PRESIDENTIELLE - 1er tour - Résultats Provisoires Bureau N°5 Hôtel de ville</t>
  </si>
  <si>
    <t>ELECTION PRESIDENTIELLE - 1er tour - Résultats Provisoires  Bureau N°6 Ecole pont Rouge</t>
  </si>
  <si>
    <t xml:space="preserve">ELECTION PRESIDENTIELLE - 2ème tour - Résultats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</si>
</sst>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;[Red]#,##0"/>
  </numFmts>
  <fonts count="17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/>
    <xf numFmtId="165" fontId="10" fillId="3" borderId="1" xfId="1" applyNumberFormat="1" applyFont="1" applyFill="1" applyBorder="1" applyAlignment="1">
      <alignment horizontal="left" vertical="top"/>
    </xf>
    <xf numFmtId="165" fontId="9" fillId="3" borderId="1" xfId="1" applyNumberFormat="1" applyFont="1" applyFill="1" applyBorder="1" applyAlignment="1">
      <alignment horizontal="left" vertical="top"/>
    </xf>
    <xf numFmtId="165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0" fontId="16" fillId="0" borderId="0" xfId="0" applyFont="1"/>
    <xf numFmtId="165" fontId="10" fillId="4" borderId="1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9" zoomScaleNormal="100" workbookViewId="0">
      <selection activeCell="E22" sqref="E22"/>
    </sheetView>
  </sheetViews>
  <sheetFormatPr baseColWidth="10" defaultRowHeight="13.2" x14ac:dyDescent="0.25"/>
  <cols>
    <col min="1" max="1" width="42.33203125" customWidth="1"/>
    <col min="2" max="5" width="31.88671875" customWidth="1"/>
    <col min="6" max="6" width="27.33203125" customWidth="1"/>
    <col min="7" max="7" width="29.109375" customWidth="1"/>
    <col min="8" max="8" width="15.44140625" bestFit="1" customWidth="1"/>
    <col min="9" max="9" width="19" bestFit="1" customWidth="1"/>
  </cols>
  <sheetData>
    <row r="1" spans="1:9" ht="22.8" x14ac:dyDescent="0.25">
      <c r="A1" s="32" t="s">
        <v>45</v>
      </c>
      <c r="B1" s="33"/>
      <c r="C1" s="33"/>
      <c r="D1" s="33"/>
      <c r="E1" s="34"/>
      <c r="F1" s="15"/>
      <c r="G1" s="12"/>
      <c r="I1" s="13"/>
    </row>
    <row r="2" spans="1:9" ht="57.6" x14ac:dyDescent="0.25">
      <c r="A2" s="17"/>
      <c r="B2" s="18" t="s">
        <v>22</v>
      </c>
      <c r="C2" s="18" t="s">
        <v>21</v>
      </c>
      <c r="D2" s="18" t="s">
        <v>23</v>
      </c>
      <c r="E2" s="18" t="s">
        <v>24</v>
      </c>
      <c r="F2" s="18" t="s">
        <v>18</v>
      </c>
      <c r="G2" s="18" t="s">
        <v>25</v>
      </c>
      <c r="H2" s="17" t="s">
        <v>0</v>
      </c>
      <c r="I2" s="18" t="s">
        <v>37</v>
      </c>
    </row>
    <row r="3" spans="1:9" ht="26.25" customHeight="1" x14ac:dyDescent="0.25">
      <c r="A3" s="17" t="s">
        <v>2</v>
      </c>
      <c r="B3" s="26">
        <v>1132</v>
      </c>
      <c r="C3" s="26">
        <v>871</v>
      </c>
      <c r="D3" s="26">
        <v>1216</v>
      </c>
      <c r="E3" s="26">
        <v>1052</v>
      </c>
      <c r="F3" s="26">
        <v>1398</v>
      </c>
      <c r="G3" s="26">
        <v>981</v>
      </c>
      <c r="H3" s="24">
        <f>SUM(B3:G3)</f>
        <v>6650</v>
      </c>
      <c r="I3" s="29"/>
    </row>
    <row r="4" spans="1:9" ht="26.25" customHeight="1" x14ac:dyDescent="0.25">
      <c r="A4" s="17" t="s">
        <v>3</v>
      </c>
      <c r="B4" s="27">
        <v>907</v>
      </c>
      <c r="C4" s="27">
        <v>612</v>
      </c>
      <c r="D4" s="27">
        <v>1006</v>
      </c>
      <c r="E4" s="27">
        <v>833</v>
      </c>
      <c r="F4" s="27">
        <v>1087</v>
      </c>
      <c r="G4" s="27">
        <v>665</v>
      </c>
      <c r="H4" s="24">
        <f>SUM(B4:G4)</f>
        <v>5110</v>
      </c>
      <c r="I4" s="25">
        <f>SUM(H4/$H$3*100)</f>
        <v>76.84210526315789</v>
      </c>
    </row>
    <row r="5" spans="1:9" ht="26.25" customHeight="1" x14ac:dyDescent="0.25">
      <c r="A5" s="17" t="s">
        <v>16</v>
      </c>
      <c r="B5" s="27">
        <v>36</v>
      </c>
      <c r="C5" s="27">
        <v>39</v>
      </c>
      <c r="D5" s="27">
        <v>49</v>
      </c>
      <c r="E5" s="27">
        <v>71</v>
      </c>
      <c r="F5" s="27">
        <v>65</v>
      </c>
      <c r="G5" s="27">
        <v>49</v>
      </c>
      <c r="H5" s="24">
        <f>SUM(B5:G5)</f>
        <v>309</v>
      </c>
      <c r="I5" s="25">
        <f>SUM(H5/$H$4*100)</f>
        <v>6.0469667318982383</v>
      </c>
    </row>
    <row r="6" spans="1:9" ht="26.25" customHeight="1" x14ac:dyDescent="0.25">
      <c r="A6" s="17" t="s">
        <v>4</v>
      </c>
      <c r="B6" s="27">
        <v>10</v>
      </c>
      <c r="C6" s="27">
        <v>9</v>
      </c>
      <c r="D6" s="27">
        <v>16</v>
      </c>
      <c r="E6" s="27">
        <v>18</v>
      </c>
      <c r="F6" s="27">
        <v>8</v>
      </c>
      <c r="G6" s="27">
        <v>13</v>
      </c>
      <c r="H6" s="24">
        <f>SUM(B6:G6)</f>
        <v>74</v>
      </c>
      <c r="I6" s="25">
        <f>SUM(H6/$H$4*100)</f>
        <v>1.4481409001956946</v>
      </c>
    </row>
    <row r="7" spans="1:9" ht="26.25" customHeight="1" x14ac:dyDescent="0.25">
      <c r="A7" s="17" t="s">
        <v>5</v>
      </c>
      <c r="B7" s="28">
        <f t="shared" ref="B7:G7" si="0">B4-B5-B6</f>
        <v>861</v>
      </c>
      <c r="C7" s="28">
        <f t="shared" si="0"/>
        <v>564</v>
      </c>
      <c r="D7" s="28">
        <f t="shared" si="0"/>
        <v>941</v>
      </c>
      <c r="E7" s="28">
        <f t="shared" si="0"/>
        <v>744</v>
      </c>
      <c r="F7" s="28">
        <f t="shared" si="0"/>
        <v>1014</v>
      </c>
      <c r="G7" s="28">
        <f t="shared" si="0"/>
        <v>603</v>
      </c>
      <c r="H7" s="24">
        <f>SUM(B7:G7)</f>
        <v>4727</v>
      </c>
      <c r="I7" s="25">
        <f>SUM(H7/$H$4*100)</f>
        <v>92.504892367906066</v>
      </c>
    </row>
    <row r="8" spans="1:9" ht="26.25" customHeight="1" x14ac:dyDescent="0.25">
      <c r="A8" s="19" t="s">
        <v>26</v>
      </c>
      <c r="B8" s="27">
        <v>674</v>
      </c>
      <c r="C8" s="27">
        <v>341</v>
      </c>
      <c r="D8" s="27">
        <v>700</v>
      </c>
      <c r="E8" s="27">
        <v>559</v>
      </c>
      <c r="F8" s="27">
        <v>734</v>
      </c>
      <c r="G8" s="27">
        <v>359</v>
      </c>
      <c r="H8" s="24">
        <f t="shared" ref="H8:H9" si="1">SUM(B8:G8)</f>
        <v>3367</v>
      </c>
      <c r="I8" s="25">
        <f t="shared" ref="I8:I9" si="2">SUM(H8/$H$7*100)</f>
        <v>71.22910937169452</v>
      </c>
    </row>
    <row r="9" spans="1:9" ht="26.25" customHeight="1" x14ac:dyDescent="0.25">
      <c r="A9" s="19" t="s">
        <v>27</v>
      </c>
      <c r="B9" s="27">
        <v>187</v>
      </c>
      <c r="C9" s="27">
        <v>223</v>
      </c>
      <c r="D9" s="27">
        <v>241</v>
      </c>
      <c r="E9" s="27">
        <v>185</v>
      </c>
      <c r="F9" s="27">
        <v>280</v>
      </c>
      <c r="G9" s="27">
        <v>244</v>
      </c>
      <c r="H9" s="24">
        <f t="shared" si="1"/>
        <v>1360</v>
      </c>
      <c r="I9" s="25">
        <f t="shared" si="2"/>
        <v>28.77089062830548</v>
      </c>
    </row>
    <row r="10" spans="1:9" x14ac:dyDescent="0.25">
      <c r="I10" s="16"/>
    </row>
    <row r="11" spans="1:9" ht="15" x14ac:dyDescent="0.25">
      <c r="A11" s="30" t="s">
        <v>38</v>
      </c>
      <c r="I11" s="16"/>
    </row>
  </sheetData>
  <mergeCells count="1">
    <mergeCell ref="A1:E1"/>
  </mergeCells>
  <pageMargins left="0.7" right="0.7" top="0.75" bottom="0.75" header="0.3" footer="0.3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8" sqref="B8:B9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39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1132</v>
      </c>
      <c r="C3" s="23">
        <v>1132</v>
      </c>
      <c r="D3" s="23">
        <v>1132</v>
      </c>
      <c r="E3" s="23">
        <v>1132</v>
      </c>
      <c r="F3" s="23">
        <v>1132</v>
      </c>
      <c r="G3" s="23">
        <v>1132</v>
      </c>
      <c r="H3" s="23">
        <v>1132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4" sqref="A4:H29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40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871</v>
      </c>
      <c r="C3" s="23">
        <v>871</v>
      </c>
      <c r="D3" s="23">
        <v>871</v>
      </c>
      <c r="E3" s="23">
        <v>871</v>
      </c>
      <c r="F3" s="23">
        <v>871</v>
      </c>
      <c r="G3" s="23">
        <v>871</v>
      </c>
      <c r="H3" s="23">
        <v>871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4" sqref="A4:H29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41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1217</v>
      </c>
      <c r="C3" s="23">
        <v>1217</v>
      </c>
      <c r="D3" s="23">
        <v>1217</v>
      </c>
      <c r="E3" s="23">
        <v>1217</v>
      </c>
      <c r="F3" s="23">
        <v>1217</v>
      </c>
      <c r="G3" s="23">
        <v>1217</v>
      </c>
      <c r="H3" s="23">
        <v>1217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4" sqref="A4:H29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42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1052</v>
      </c>
      <c r="C3" s="23">
        <v>1052</v>
      </c>
      <c r="D3" s="23">
        <v>1052</v>
      </c>
      <c r="E3" s="23">
        <v>1052</v>
      </c>
      <c r="F3" s="23">
        <v>1052</v>
      </c>
      <c r="G3" s="23">
        <v>1052</v>
      </c>
      <c r="H3" s="23">
        <v>1052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7" sqref="D7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43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1399</v>
      </c>
      <c r="C3" s="23">
        <v>1399</v>
      </c>
      <c r="D3" s="23">
        <v>1399</v>
      </c>
      <c r="E3" s="23">
        <v>1399</v>
      </c>
      <c r="F3" s="23">
        <v>1399</v>
      </c>
      <c r="G3" s="23">
        <v>1399</v>
      </c>
      <c r="H3" s="23">
        <v>1399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E38" sqref="E38"/>
    </sheetView>
  </sheetViews>
  <sheetFormatPr baseColWidth="10" defaultRowHeight="13.2" x14ac:dyDescent="0.25"/>
  <cols>
    <col min="1" max="1" width="42" customWidth="1"/>
    <col min="2" max="8" width="24.5546875" customWidth="1"/>
    <col min="9" max="256" width="57.44140625" customWidth="1"/>
  </cols>
  <sheetData>
    <row r="1" spans="1:8" ht="22.8" x14ac:dyDescent="0.25">
      <c r="A1" s="35" t="s">
        <v>44</v>
      </c>
      <c r="B1" s="36"/>
      <c r="C1" s="36"/>
      <c r="D1" s="36"/>
      <c r="E1" s="36"/>
      <c r="F1" s="36"/>
      <c r="G1" s="36"/>
      <c r="H1" s="36"/>
    </row>
    <row r="2" spans="1:8" ht="19.2" x14ac:dyDescent="0.25">
      <c r="A2" s="17"/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7" t="s">
        <v>0</v>
      </c>
    </row>
    <row r="3" spans="1:8" ht="19.2" x14ac:dyDescent="0.25">
      <c r="A3" s="17" t="s">
        <v>2</v>
      </c>
      <c r="B3" s="23">
        <v>980</v>
      </c>
      <c r="C3" s="23">
        <v>980</v>
      </c>
      <c r="D3" s="23">
        <v>980</v>
      </c>
      <c r="E3" s="23">
        <v>980</v>
      </c>
      <c r="F3" s="23">
        <v>980</v>
      </c>
      <c r="G3" s="23">
        <v>980</v>
      </c>
      <c r="H3" s="23">
        <v>980</v>
      </c>
    </row>
    <row r="4" spans="1:8" ht="19.2" x14ac:dyDescent="0.25">
      <c r="A4" s="17" t="s">
        <v>3</v>
      </c>
      <c r="B4" s="31">
        <f>0</f>
        <v>0</v>
      </c>
      <c r="C4" s="31">
        <f>0</f>
        <v>0</v>
      </c>
      <c r="D4" s="31">
        <f>0</f>
        <v>0</v>
      </c>
      <c r="E4" s="31">
        <f>0</f>
        <v>0</v>
      </c>
      <c r="F4" s="31">
        <f>0</f>
        <v>0</v>
      </c>
      <c r="G4" s="31">
        <f>0</f>
        <v>0</v>
      </c>
      <c r="H4" s="23">
        <f>SUM(B4:G4)</f>
        <v>0</v>
      </c>
    </row>
    <row r="5" spans="1:8" ht="19.2" x14ac:dyDescent="0.25">
      <c r="A5" s="17" t="s">
        <v>16</v>
      </c>
      <c r="B5" s="31">
        <f>0</f>
        <v>0</v>
      </c>
      <c r="C5" s="31">
        <f>0</f>
        <v>0</v>
      </c>
      <c r="D5" s="31">
        <f>0</f>
        <v>0</v>
      </c>
      <c r="E5" s="31">
        <f>0</f>
        <v>0</v>
      </c>
      <c r="F5" s="31">
        <f>0</f>
        <v>0</v>
      </c>
      <c r="G5" s="31">
        <f>0</f>
        <v>0</v>
      </c>
      <c r="H5" s="23">
        <f>SUM(B5:G5)</f>
        <v>0</v>
      </c>
    </row>
    <row r="6" spans="1:8" ht="19.2" x14ac:dyDescent="0.25">
      <c r="A6" s="17" t="s">
        <v>4</v>
      </c>
      <c r="B6" s="31">
        <f>0</f>
        <v>0</v>
      </c>
      <c r="C6" s="31">
        <f>0</f>
        <v>0</v>
      </c>
      <c r="D6" s="31">
        <f>0</f>
        <v>0</v>
      </c>
      <c r="E6" s="31">
        <f>0</f>
        <v>0</v>
      </c>
      <c r="F6" s="31">
        <f>0</f>
        <v>0</v>
      </c>
      <c r="G6" s="31">
        <f>0</f>
        <v>0</v>
      </c>
      <c r="H6" s="23">
        <f>SUM(B6:G6)</f>
        <v>0</v>
      </c>
    </row>
    <row r="7" spans="1:8" ht="19.2" x14ac:dyDescent="0.25">
      <c r="A7" s="17" t="s">
        <v>5</v>
      </c>
      <c r="B7" s="22">
        <f t="shared" ref="B7:G7" si="0">B4-B5-B6</f>
        <v>0</v>
      </c>
      <c r="C7" s="22">
        <f t="shared" si="0"/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3">
        <f>SUM(B7:G7)</f>
        <v>0</v>
      </c>
    </row>
    <row r="8" spans="1:8" ht="20.399999999999999" x14ac:dyDescent="0.25">
      <c r="A8" s="19" t="s">
        <v>26</v>
      </c>
      <c r="B8" s="31">
        <f>0</f>
        <v>0</v>
      </c>
      <c r="C8" s="31">
        <f>0</f>
        <v>0</v>
      </c>
      <c r="D8" s="31">
        <f>0</f>
        <v>0</v>
      </c>
      <c r="E8" s="31">
        <f>0</f>
        <v>0</v>
      </c>
      <c r="F8" s="31">
        <f>0</f>
        <v>0</v>
      </c>
      <c r="G8" s="31">
        <f>0</f>
        <v>0</v>
      </c>
      <c r="H8" s="23">
        <f t="shared" ref="H8:H9" si="1">SUM(B8:G8)</f>
        <v>0</v>
      </c>
    </row>
    <row r="9" spans="1:8" ht="20.399999999999999" x14ac:dyDescent="0.25">
      <c r="A9" s="19" t="s">
        <v>27</v>
      </c>
      <c r="B9" s="31">
        <f>0</f>
        <v>0</v>
      </c>
      <c r="C9" s="31">
        <f>0</f>
        <v>0</v>
      </c>
      <c r="D9" s="31">
        <f>0</f>
        <v>0</v>
      </c>
      <c r="E9" s="31">
        <f>0</f>
        <v>0</v>
      </c>
      <c r="F9" s="31">
        <f>0</f>
        <v>0</v>
      </c>
      <c r="G9" s="31">
        <f>0</f>
        <v>0</v>
      </c>
      <c r="H9" s="23">
        <f t="shared" si="1"/>
        <v>0</v>
      </c>
    </row>
    <row r="11" spans="1:8" x14ac:dyDescent="0.25">
      <c r="A11" s="20" t="s">
        <v>36</v>
      </c>
    </row>
    <row r="12" spans="1:8" ht="15.6" x14ac:dyDescent="0.3">
      <c r="A12" s="20" t="s">
        <v>34</v>
      </c>
    </row>
    <row r="13" spans="1:8" x14ac:dyDescent="0.25">
      <c r="A13" s="21" t="s">
        <v>35</v>
      </c>
    </row>
  </sheetData>
  <mergeCells count="1">
    <mergeCell ref="A1:H1"/>
  </mergeCells>
  <pageMargins left="0.7" right="0.7" top="0.75" bottom="0.75" header="0.3" footer="0.3"/>
  <pageSetup paperSize="9" scale="3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G1"/>
    </sheetView>
  </sheetViews>
  <sheetFormatPr baseColWidth="10" defaultRowHeight="13.2" x14ac:dyDescent="0.25"/>
  <cols>
    <col min="1" max="1" width="33.109375" bestFit="1" customWidth="1"/>
    <col min="2" max="4" width="16.88671875" customWidth="1"/>
    <col min="5" max="7" width="19.6640625" customWidth="1"/>
    <col min="9" max="9" width="5.88671875" customWidth="1"/>
  </cols>
  <sheetData>
    <row r="1" spans="1:9" ht="47.25" customHeight="1" x14ac:dyDescent="0.25">
      <c r="A1" s="32" t="s">
        <v>19</v>
      </c>
      <c r="B1" s="33"/>
      <c r="C1" s="33"/>
      <c r="D1" s="33"/>
      <c r="E1" s="33"/>
      <c r="F1" s="33"/>
      <c r="G1" s="33"/>
      <c r="H1" s="12" t="s">
        <v>17</v>
      </c>
      <c r="I1" s="13"/>
    </row>
    <row r="2" spans="1:9" ht="70.5" customHeight="1" x14ac:dyDescent="0.25">
      <c r="A2" s="8"/>
      <c r="B2" s="14" t="s">
        <v>9</v>
      </c>
      <c r="C2" s="14" t="s">
        <v>10</v>
      </c>
      <c r="D2" s="14" t="s">
        <v>11</v>
      </c>
      <c r="E2" s="14" t="s">
        <v>12</v>
      </c>
      <c r="F2" s="14" t="s">
        <v>18</v>
      </c>
      <c r="G2" s="14" t="s">
        <v>13</v>
      </c>
      <c r="H2" s="8" t="s">
        <v>0</v>
      </c>
      <c r="I2" s="8" t="s">
        <v>1</v>
      </c>
    </row>
    <row r="3" spans="1:9" ht="21.9" customHeight="1" x14ac:dyDescent="0.25">
      <c r="A3" s="3" t="s">
        <v>2</v>
      </c>
      <c r="B3" s="3">
        <v>1135</v>
      </c>
      <c r="C3" s="3">
        <v>869</v>
      </c>
      <c r="D3" s="3">
        <v>1245</v>
      </c>
      <c r="E3" s="3">
        <v>1059</v>
      </c>
      <c r="F3" s="3">
        <v>1388</v>
      </c>
      <c r="G3" s="3">
        <v>1008</v>
      </c>
      <c r="H3" s="1">
        <f t="shared" ref="H3:H10" si="0">SUM(B3:G3)</f>
        <v>6704</v>
      </c>
      <c r="I3" s="2"/>
    </row>
    <row r="4" spans="1:9" ht="21.9" customHeight="1" x14ac:dyDescent="0.25">
      <c r="A4" s="3" t="s">
        <v>3</v>
      </c>
      <c r="B4" s="1">
        <v>462</v>
      </c>
      <c r="C4" s="1">
        <v>215</v>
      </c>
      <c r="D4" s="1">
        <v>468</v>
      </c>
      <c r="E4" s="1">
        <v>403</v>
      </c>
      <c r="F4" s="1">
        <v>483</v>
      </c>
      <c r="G4" s="1">
        <v>247</v>
      </c>
      <c r="H4" s="1">
        <f t="shared" si="0"/>
        <v>2278</v>
      </c>
      <c r="I4" s="1">
        <f>SUM(H4/5998*100)</f>
        <v>37.979326442147382</v>
      </c>
    </row>
    <row r="5" spans="1:9" ht="21.9" customHeight="1" x14ac:dyDescent="0.25">
      <c r="A5" s="3" t="s">
        <v>16</v>
      </c>
      <c r="B5" s="1">
        <v>5</v>
      </c>
      <c r="C5" s="1">
        <v>0</v>
      </c>
      <c r="D5" s="1">
        <v>6</v>
      </c>
      <c r="E5" s="1">
        <v>10</v>
      </c>
      <c r="F5" s="1">
        <v>2</v>
      </c>
      <c r="G5" s="1">
        <v>0</v>
      </c>
      <c r="H5" s="1">
        <f t="shared" si="0"/>
        <v>23</v>
      </c>
      <c r="I5" s="1">
        <f>SUM(H5/5998*100)</f>
        <v>0.38346115371790601</v>
      </c>
    </row>
    <row r="6" spans="1:9" ht="21.9" customHeight="1" x14ac:dyDescent="0.25">
      <c r="A6" s="3" t="s">
        <v>4</v>
      </c>
      <c r="B6" s="1">
        <v>0</v>
      </c>
      <c r="C6" s="1">
        <v>4</v>
      </c>
      <c r="D6" s="1">
        <v>3</v>
      </c>
      <c r="E6" s="1">
        <v>4</v>
      </c>
      <c r="F6" s="1">
        <v>1</v>
      </c>
      <c r="G6" s="1">
        <v>5</v>
      </c>
      <c r="H6" s="1">
        <f t="shared" si="0"/>
        <v>17</v>
      </c>
      <c r="I6" s="1">
        <f>SUM(H6/5998*100)</f>
        <v>0.28342780926975658</v>
      </c>
    </row>
    <row r="7" spans="1:9" ht="21.9" customHeight="1" x14ac:dyDescent="0.25">
      <c r="A7" s="3" t="s">
        <v>5</v>
      </c>
      <c r="B7" s="1">
        <v>457</v>
      </c>
      <c r="C7" s="1">
        <v>211</v>
      </c>
      <c r="D7" s="1">
        <v>459</v>
      </c>
      <c r="E7" s="1">
        <v>389</v>
      </c>
      <c r="F7" s="1">
        <v>480</v>
      </c>
      <c r="G7" s="1">
        <v>242</v>
      </c>
      <c r="H7" s="1">
        <f t="shared" si="0"/>
        <v>2238</v>
      </c>
      <c r="I7" s="1">
        <f>SUM(H7/5998*100)</f>
        <v>37.312437479159719</v>
      </c>
    </row>
    <row r="8" spans="1:9" ht="32.25" customHeight="1" x14ac:dyDescent="0.25">
      <c r="A8" s="4" t="s">
        <v>6</v>
      </c>
      <c r="B8" s="5">
        <v>94</v>
      </c>
      <c r="C8" s="5">
        <v>27</v>
      </c>
      <c r="D8" s="5">
        <v>72</v>
      </c>
      <c r="E8" s="1">
        <v>106</v>
      </c>
      <c r="F8" s="1">
        <v>93</v>
      </c>
      <c r="G8" s="1">
        <v>29</v>
      </c>
      <c r="H8" s="1">
        <f t="shared" si="0"/>
        <v>421</v>
      </c>
      <c r="I8" s="1">
        <f>SUM(H8/H7*100)</f>
        <v>18.811438784629132</v>
      </c>
    </row>
    <row r="9" spans="1:9" ht="33.6" x14ac:dyDescent="0.25">
      <c r="A9" s="4" t="s">
        <v>7</v>
      </c>
      <c r="B9" s="5">
        <v>131</v>
      </c>
      <c r="C9" s="5">
        <v>67</v>
      </c>
      <c r="D9" s="5">
        <v>161</v>
      </c>
      <c r="E9" s="1">
        <v>109</v>
      </c>
      <c r="F9" s="1">
        <v>159</v>
      </c>
      <c r="G9" s="1">
        <v>86</v>
      </c>
      <c r="H9" s="1">
        <f t="shared" si="0"/>
        <v>713</v>
      </c>
      <c r="I9" s="1">
        <f>SUM(H9/H7*100)</f>
        <v>31.858802502234141</v>
      </c>
    </row>
    <row r="10" spans="1:9" ht="33.6" x14ac:dyDescent="0.25">
      <c r="A10" s="4" t="s">
        <v>8</v>
      </c>
      <c r="B10" s="5">
        <v>29</v>
      </c>
      <c r="C10" s="5">
        <v>41</v>
      </c>
      <c r="D10" s="5">
        <v>41</v>
      </c>
      <c r="E10" s="1">
        <v>35</v>
      </c>
      <c r="F10" s="1">
        <v>54</v>
      </c>
      <c r="G10" s="1">
        <v>42</v>
      </c>
      <c r="H10" s="1">
        <f t="shared" si="0"/>
        <v>242</v>
      </c>
      <c r="I10" s="1">
        <f>SUM(H10/H7*100)</f>
        <v>10.813226094727435</v>
      </c>
    </row>
  </sheetData>
  <mergeCells count="1">
    <mergeCell ref="A1:G1"/>
  </mergeCells>
  <phoneticPr fontId="3" type="noConversion"/>
  <pageMargins left="0.78740157499999996" right="0.78740157499999996" top="0.984251969" bottom="0.984251969" header="0.4921259845" footer="0.4921259845"/>
  <pageSetup paperSize="8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I1"/>
    </sheetView>
  </sheetViews>
  <sheetFormatPr baseColWidth="10" defaultRowHeight="21" customHeight="1" x14ac:dyDescent="0.25"/>
  <cols>
    <col min="1" max="1" width="33.109375" bestFit="1" customWidth="1"/>
    <col min="2" max="4" width="16.88671875" customWidth="1"/>
    <col min="5" max="7" width="19.6640625" customWidth="1"/>
    <col min="9" max="9" width="5.88671875" customWidth="1"/>
  </cols>
  <sheetData>
    <row r="1" spans="1:9" ht="21" customHeight="1" x14ac:dyDescent="0.25">
      <c r="A1" s="37"/>
      <c r="B1" s="38"/>
      <c r="C1" s="38"/>
      <c r="D1" s="38"/>
      <c r="E1" s="38"/>
      <c r="F1" s="38"/>
      <c r="G1" s="38"/>
      <c r="H1" s="38"/>
      <c r="I1" s="39"/>
    </row>
    <row r="2" spans="1:9" ht="29.25" customHeight="1" x14ac:dyDescent="0.25">
      <c r="A2" s="37" t="s">
        <v>20</v>
      </c>
      <c r="B2" s="38"/>
      <c r="C2" s="38"/>
      <c r="D2" s="38"/>
      <c r="E2" s="38"/>
      <c r="F2" s="38"/>
      <c r="G2" s="38"/>
      <c r="H2" s="6"/>
      <c r="I2" s="7"/>
    </row>
    <row r="3" spans="1:9" ht="69.75" customHeight="1" x14ac:dyDescent="0.25">
      <c r="A3" s="8"/>
      <c r="B3" s="14" t="s">
        <v>9</v>
      </c>
      <c r="C3" s="14" t="s">
        <v>10</v>
      </c>
      <c r="D3" s="14" t="s">
        <v>11</v>
      </c>
      <c r="E3" s="14" t="s">
        <v>12</v>
      </c>
      <c r="F3" s="14" t="s">
        <v>18</v>
      </c>
      <c r="G3" s="14" t="s">
        <v>13</v>
      </c>
      <c r="H3" s="8" t="s">
        <v>0</v>
      </c>
      <c r="I3" s="8" t="s">
        <v>1</v>
      </c>
    </row>
    <row r="4" spans="1:9" ht="21" customHeight="1" x14ac:dyDescent="0.25">
      <c r="A4" s="8" t="s">
        <v>2</v>
      </c>
      <c r="B4" s="8">
        <v>1135</v>
      </c>
      <c r="C4" s="8">
        <v>869</v>
      </c>
      <c r="D4" s="8">
        <v>1245</v>
      </c>
      <c r="E4" s="8">
        <v>1059</v>
      </c>
      <c r="F4" s="8">
        <v>1388</v>
      </c>
      <c r="G4" s="8">
        <v>1008</v>
      </c>
      <c r="H4" s="9">
        <f t="shared" ref="H4:H10" si="0">SUM(B4:G4)</f>
        <v>6704</v>
      </c>
      <c r="I4" s="10"/>
    </row>
    <row r="5" spans="1:9" ht="21" customHeight="1" x14ac:dyDescent="0.25">
      <c r="A5" s="8" t="s">
        <v>3</v>
      </c>
      <c r="B5" s="9">
        <v>457</v>
      </c>
      <c r="C5" s="9">
        <v>217</v>
      </c>
      <c r="D5" s="9">
        <v>464</v>
      </c>
      <c r="E5" s="9">
        <v>404</v>
      </c>
      <c r="F5" s="9">
        <v>481</v>
      </c>
      <c r="G5" s="9">
        <v>247</v>
      </c>
      <c r="H5" s="9">
        <f t="shared" si="0"/>
        <v>2270</v>
      </c>
      <c r="I5" s="9">
        <f>SUM(H5/5998*100)</f>
        <v>37.845948649549847</v>
      </c>
    </row>
    <row r="6" spans="1:9" ht="21" customHeight="1" x14ac:dyDescent="0.25">
      <c r="A6" s="8" t="s">
        <v>16</v>
      </c>
      <c r="B6" s="9">
        <v>0</v>
      </c>
      <c r="C6" s="9">
        <v>1</v>
      </c>
      <c r="D6" s="9">
        <v>3</v>
      </c>
      <c r="E6" s="9">
        <v>5</v>
      </c>
      <c r="F6" s="9">
        <v>7</v>
      </c>
      <c r="G6" s="9">
        <v>0</v>
      </c>
      <c r="H6" s="9">
        <v>16</v>
      </c>
      <c r="I6" s="9">
        <f>SUM(H7/5998*100)</f>
        <v>0.4168056018672891</v>
      </c>
    </row>
    <row r="7" spans="1:9" ht="21" customHeight="1" x14ac:dyDescent="0.25">
      <c r="A7" s="8" t="s">
        <v>4</v>
      </c>
      <c r="B7" s="9">
        <v>10</v>
      </c>
      <c r="C7" s="9">
        <v>3</v>
      </c>
      <c r="D7" s="9">
        <v>1</v>
      </c>
      <c r="E7" s="9">
        <v>3</v>
      </c>
      <c r="F7" s="9">
        <v>3</v>
      </c>
      <c r="G7" s="9">
        <v>5</v>
      </c>
      <c r="H7" s="9">
        <f t="shared" si="0"/>
        <v>25</v>
      </c>
      <c r="I7" s="9">
        <f>SUM(H7/5998*100)</f>
        <v>0.4168056018672891</v>
      </c>
    </row>
    <row r="8" spans="1:9" ht="21" customHeight="1" x14ac:dyDescent="0.25">
      <c r="A8" s="8" t="s">
        <v>5</v>
      </c>
      <c r="B8" s="9">
        <v>447</v>
      </c>
      <c r="C8" s="9">
        <v>213</v>
      </c>
      <c r="D8" s="9">
        <v>460</v>
      </c>
      <c r="E8" s="9">
        <v>396</v>
      </c>
      <c r="F8" s="9">
        <v>471</v>
      </c>
      <c r="G8" s="9">
        <v>242</v>
      </c>
      <c r="H8" s="9">
        <f t="shared" si="0"/>
        <v>2229</v>
      </c>
      <c r="I8" s="9">
        <f>SUM(H8/5998*100)</f>
        <v>37.162387462487494</v>
      </c>
    </row>
    <row r="9" spans="1:9" ht="56.25" customHeight="1" x14ac:dyDescent="0.25">
      <c r="A9" s="4" t="s">
        <v>14</v>
      </c>
      <c r="B9" s="11">
        <v>228</v>
      </c>
      <c r="C9" s="11">
        <v>100</v>
      </c>
      <c r="D9" s="11">
        <v>265</v>
      </c>
      <c r="E9" s="9">
        <v>201</v>
      </c>
      <c r="F9" s="9">
        <v>242</v>
      </c>
      <c r="G9" s="9">
        <v>118</v>
      </c>
      <c r="H9" s="9">
        <f t="shared" si="0"/>
        <v>1154</v>
      </c>
      <c r="I9" s="9">
        <f>SUM(H9/H8*100)</f>
        <v>51.772095109914758</v>
      </c>
    </row>
    <row r="10" spans="1:9" ht="56.25" customHeight="1" x14ac:dyDescent="0.25">
      <c r="A10" s="4" t="s">
        <v>15</v>
      </c>
      <c r="B10" s="11">
        <v>188</v>
      </c>
      <c r="C10" s="11">
        <v>58</v>
      </c>
      <c r="D10" s="11">
        <v>154</v>
      </c>
      <c r="E10" s="9">
        <v>155</v>
      </c>
      <c r="F10" s="9">
        <v>161</v>
      </c>
      <c r="G10" s="9">
        <v>78</v>
      </c>
      <c r="H10" s="9">
        <f t="shared" si="0"/>
        <v>794</v>
      </c>
      <c r="I10" s="9">
        <f>SUM(H10/H8*100)</f>
        <v>35.62135486765365</v>
      </c>
    </row>
  </sheetData>
  <mergeCells count="2">
    <mergeCell ref="A1:I1"/>
    <mergeCell ref="A2:G2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Résultats Provisoires</vt:lpstr>
      <vt:lpstr>Bureau 1</vt:lpstr>
      <vt:lpstr>Bureau 2</vt:lpstr>
      <vt:lpstr>Bureau 3</vt:lpstr>
      <vt:lpstr>Bureau 4</vt:lpstr>
      <vt:lpstr>Bureau 5</vt:lpstr>
      <vt:lpstr>Bureau 6</vt:lpstr>
      <vt:lpstr>REGIONALES </vt:lpstr>
      <vt:lpstr>DEPARTEMENTALES</vt:lpstr>
      <vt:lpstr>'Résultats Provisoires'!Zone_d_impression</vt:lpstr>
    </vt:vector>
  </TitlesOfParts>
  <Company>service scolaire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beaume didier</dc:creator>
  <cp:lastModifiedBy>PARTENZA Maxence</cp:lastModifiedBy>
  <cp:lastPrinted>2021-06-29T11:59:57Z</cp:lastPrinted>
  <dcterms:created xsi:type="dcterms:W3CDTF">2007-04-20T07:46:41Z</dcterms:created>
  <dcterms:modified xsi:type="dcterms:W3CDTF">2022-04-24T19:23:18Z</dcterms:modified>
</cp:coreProperties>
</file>